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vor\ŠKOLE\OŠ Ferdinandovac\PŠ Drenovica\2022\"/>
    </mc:Choice>
  </mc:AlternateContent>
  <bookViews>
    <workbookView xWindow="0" yWindow="-15" windowWidth="4860" windowHeight="8985"/>
  </bookViews>
  <sheets>
    <sheet name="Građevinski radovi" sheetId="1" r:id="rId1"/>
  </sheets>
  <definedNames>
    <definedName name="ab_radovi">'Građevinski radovi'!#REF!</definedName>
    <definedName name="el_instalacije_JS">'Građevinski radovi'!#REF!</definedName>
    <definedName name="el_priključak_JS">'Građevinski radovi'!#REF!</definedName>
    <definedName name="el_rasvjetna_tijela_JS">'Građevinski radovi'!#REF!</definedName>
    <definedName name="el_razdjelnice_JS">'Građevinski radovi'!#REF!</definedName>
    <definedName name="el_ukupno_JS">'Građevinski radovi'!#REF!</definedName>
    <definedName name="fasada">'Građevinski radovi'!#REF!</definedName>
    <definedName name="_xlnm.Print_Titles" localSheetId="0">'Građevinski radovi'!$A:$G,'Građevinski radovi'!$2:$3</definedName>
    <definedName name="ispit_kontrola">'Građevinski radovi'!#REF!</definedName>
    <definedName name="Izolaterski">'Građevinski radovi'!#REF!</definedName>
    <definedName name="Keramika">'Građevinski radovi'!#REF!</definedName>
    <definedName name="Limarski">'Građevinski radovi'!#REF!</definedName>
    <definedName name="LPS_ukupno">'Građevinski radovi'!#REF!</definedName>
    <definedName name="montaža_ViK">'Građevinski radovi'!#REF!</definedName>
    <definedName name="Okoliš">'Građevinski radovi'!#REF!</definedName>
    <definedName name="PARKET">'Građevinski radovi'!#REF!</definedName>
    <definedName name="_xlnm.Print_Area" localSheetId="0">'Građevinski radovi'!$A$2:$G$77</definedName>
    <definedName name="pokrivački">'Građevinski radovi'!#REF!</definedName>
    <definedName name="sanitarije">'Građevinski radovi'!#REF!</definedName>
    <definedName name="soboslikar">'Građevinski radovi'!#REF!</definedName>
    <definedName name="STOLARSKI">'Građevinski radovi'!#REF!</definedName>
    <definedName name="Telefonija_ukup">'Građevinski radovi'!#REF!</definedName>
    <definedName name="tesarski">'Građevinski radovi'!#REF!</definedName>
    <definedName name="uklanjanje_demontaza">'Građevinski radovi'!#REF!</definedName>
    <definedName name="zemljani">'Građevinski radovi'!#REF!</definedName>
    <definedName name="zidarski">'Građevinski radovi'!#REF!</definedName>
  </definedNames>
  <calcPr calcId="162913"/>
</workbook>
</file>

<file path=xl/calcChain.xml><?xml version="1.0" encoding="utf-8"?>
<calcChain xmlns="http://schemas.openxmlformats.org/spreadsheetml/2006/main">
  <c r="G61" i="1" l="1"/>
  <c r="G21" i="1" l="1"/>
  <c r="G30" i="1"/>
  <c r="G43" i="1"/>
  <c r="G46" i="1"/>
  <c r="G28" i="1"/>
  <c r="G34" i="1"/>
  <c r="G53" i="1"/>
  <c r="G56" i="1"/>
  <c r="G58" i="1"/>
  <c r="G15" i="1"/>
  <c r="G18" i="1"/>
  <c r="G12" i="1"/>
  <c r="G9" i="1"/>
  <c r="G63" i="1" l="1"/>
  <c r="G70" i="1" s="1"/>
  <c r="G23" i="1"/>
  <c r="G67" i="1" s="1"/>
  <c r="G48" i="1"/>
  <c r="G69" i="1" s="1"/>
  <c r="G36" i="1"/>
  <c r="G68" i="1" s="1"/>
  <c r="G72" i="1" l="1"/>
  <c r="G74" i="1" s="1"/>
  <c r="G76" i="1" s="1"/>
</calcChain>
</file>

<file path=xl/sharedStrings.xml><?xml version="1.0" encoding="utf-8"?>
<sst xmlns="http://schemas.openxmlformats.org/spreadsheetml/2006/main" count="69" uniqueCount="57">
  <si>
    <t>Red.br.</t>
  </si>
  <si>
    <t>OPIS</t>
  </si>
  <si>
    <t>Jed.mj.</t>
  </si>
  <si>
    <t>Količina</t>
  </si>
  <si>
    <t>Jed.cijena (kn)</t>
  </si>
  <si>
    <t>Ukupno</t>
  </si>
  <si>
    <t>kom</t>
  </si>
  <si>
    <t>UKUPNA VRIJEDNOST RADOVA:</t>
  </si>
  <si>
    <t>PDV (25%):</t>
  </si>
  <si>
    <t>SVEUKUPNO:</t>
  </si>
  <si>
    <t>REKAPITULACIJA</t>
  </si>
  <si>
    <t>1.1</t>
  </si>
  <si>
    <t>m²</t>
  </si>
  <si>
    <t>1.2.</t>
  </si>
  <si>
    <t>Obračun m² kose površine krova</t>
  </si>
  <si>
    <r>
      <t>m</t>
    </r>
    <r>
      <rPr>
        <vertAlign val="superscript"/>
        <sz val="10"/>
        <rFont val="Arial Narrow"/>
        <family val="2"/>
        <charset val="238"/>
      </rPr>
      <t>3</t>
    </r>
  </si>
  <si>
    <t>1. RADOVI UKLANJANJA/DEMONTAŽE</t>
  </si>
  <si>
    <t>2. TESARSKI RADOVI</t>
  </si>
  <si>
    <t>2.1</t>
  </si>
  <si>
    <t>2.2</t>
  </si>
  <si>
    <t xml:space="preserve"> RADOVI UKLANJANJA/DEMONTAŽE:</t>
  </si>
  <si>
    <t>TESARSKI RADOVI:</t>
  </si>
  <si>
    <t>3. KROVOPOKRIVAČKI RADOVI</t>
  </si>
  <si>
    <t>3.1</t>
  </si>
  <si>
    <t>KROVOPOKRIVAČKI RADOVI:</t>
  </si>
  <si>
    <t>RADOVI UKLANJANJA/DEMONTAŽE:</t>
  </si>
  <si>
    <t>komplet</t>
  </si>
  <si>
    <t>Obračun po 1.0 m² krova u funkciji sa svim potrebnim opšavima i detaljima.</t>
  </si>
  <si>
    <t>1.3.</t>
  </si>
  <si>
    <t>1.4.</t>
  </si>
  <si>
    <t>Dobava  i postava gromobranskih instalacija  na krovište.  Gromobranske instalacije od pocinčane gromobranske trake sa pocinčanim spojnim elementima se priključuju na postojeće vertikale u zoni žljeba. U cijenu stavke uključiti  interne transporte, pomičnu građevnu skelu, sav rad i materijal potreban za potpuno dovršenje  radova.</t>
  </si>
  <si>
    <t>3.2.</t>
  </si>
  <si>
    <t>Eventualna zamjena dotrajale krovne konstrukcije-krovnog roga. Stavka obuhvaća prema potrebi demontažu čitavog pojedinog drvenog elementa ili samo oštećenog dijela. Potrebno je zadržati postojeću strukturu, dimenzije presjeka i raspored drvenih elemenata krovne konstrukcije. Obratiti pažnju na pravilne tesarske vezove među drvenom građom, te ih po potrebi dodatno ojačati bravarskim spojnim elementima. U cijenu je uračunata demontaža dotrajalog/ih rogova i odvoz na deponij, te dobava i ugradnja izblanjanih novih rogova premazanih protiv crvotočina.Također uključeno privremeno dodatno podupiranje ukoliko je potrebno kod izmjene određenog elementa.</t>
  </si>
  <si>
    <t>Izvesti sve prema pravilima struke i uputi proizvođača proizvoda, komplet sa svim opšavima, završecima i fazonskim komadima da bi krov došao u funkciju.</t>
  </si>
  <si>
    <t>2.3</t>
  </si>
  <si>
    <t>Dobava i polaganje folije - hidroizolacije, površinske mase 80g/m2, Sd ≤ 0,02 m, vrijednost po DIN 52615, nepropusne za vodu i vjetar. Foliju širine 150 cm treba postaviti na daščanoj oplati iznad  rogova,  pri  tome  pojedinačne  redove  treba preklapati  za  približno  15  cm.  Preklope  je  potrebno priljepiti ljepljivom trakom. Preklopi se ne računaju. Postava strogo prema uputstvu proizvođača proizvoda.</t>
  </si>
  <si>
    <t>4. LIMARSKI RADOVI</t>
  </si>
  <si>
    <t>4.1</t>
  </si>
  <si>
    <t>Izrada, dobava i ugradnja opšava dimnjaka izrađenih od  ravnog, pocinčanog, čeličnog lima debljine 0,55 mm. U cijenu stavke uračunati sav rad i materijal potreban za izvršenje stavke. Mjere provjeriti na licu mjesta.</t>
  </si>
  <si>
    <t>Izrada, dobava i ugradnja horizontalnih i vertikalnih oluka izrađenih od pocinčanog lima sa svim potrebnim pomoćnim materijalom. U cijenu uračunata demontaža i skidanje postojećih oluka te odvoz na deponij.</t>
  </si>
  <si>
    <t xml:space="preserve">m' </t>
  </si>
  <si>
    <t>4.2</t>
  </si>
  <si>
    <t>4.3</t>
  </si>
  <si>
    <t>LIMARSKI RADOVI:</t>
  </si>
  <si>
    <t>Rušenje oštećenih i dotrajalih dimnjaka koji nisu u upotrebi do razine ispod gotovog krovišta. U cijenu uključeno rušenje, spuštanje srušenog materijala, iznošenje, utovar  i odvoz, troškovi sigurnosti na radu te troškovi deponije.</t>
  </si>
  <si>
    <t>Postavljanje drvene oplate krovišta drvenim daskama. Postava dasaka okivanjem sa gornje strane na rogove drvene konstrukcije. Daska je jelova neblanjana, posušena debljine 24 mm, širine 9 do 12 cm i obavezno premazana fungicidnim premazom. Pričvršćenje izvesti sa pocinčanim čavlima. U obračun uzeti sav rad i materijal (spojni materijal) potreban za izvršenje stavke.</t>
  </si>
  <si>
    <t>Dobava i pokrivanje krova glinenim crijepom prema uputama proizvođača. Postavljanje svih potrebnih specijalnih crjepova (završni crijep, sljemenjaci, crijep odzračnik, crijep snjegobran). Utrošak crijepa od min 8 kom/m² - 10 kom/m².</t>
  </si>
  <si>
    <t>PŠ DRENOVICA</t>
  </si>
  <si>
    <t>1.5.</t>
  </si>
  <si>
    <t>Demontaža drvene obloge strehe, podgled i naličje.  U stavku uključen i odvoz na ovlašteni deponij. Uključen sav rad i materijal potreban za izvršenje stavke.</t>
  </si>
  <si>
    <t xml:space="preserve"> Prije početka radova treba se područje izvođenja zaštititi te spriječiti pristup neovlaštenim osobama. Svi sistemi ventilacije, grijanja/hlađenja ili klimatizacije moraju se privremeno isključiti. Ostaju isključeni za cijelo vrijeme dok se ne završe svi radovi predviđeni ovom troškovničkom stavkom. Osoblje koje izvodi radove mora nositi zaštitnu  odjeću. </t>
  </si>
  <si>
    <t>4.4.</t>
  </si>
  <si>
    <t>Demontaža  vertikalnih i horizontalnih oluka prije radova na krovištu. U cijenu uključen sav rad potreban za izvršenje stavke uključivo utovar i odvoz na deponij.</t>
  </si>
  <si>
    <t>Oblaganje podgleda strehe trapeznim limom TN10,
uključivo podkonstrukcija od drvenih letava 4/5 cm.  - ton smeđi.</t>
  </si>
  <si>
    <t>Nabava materijal, doprema, izrada i postava veterlajsni na sporedno krovište, RŠ od 15 cm do 30 cm od pocinčanog plastificiranog bojanog lima debljine 0,5 mm - ton smeđi.</t>
  </si>
  <si>
    <t xml:space="preserve">Skidanje postojećeg krovnog pokrova sa glavnog i sporednog krovišta škole. U stavku uključen i odvoz na ovlašteni deponij. Uključen sav rad i materijal potreban za izvršenje stavke.
</t>
  </si>
  <si>
    <t>Dobava i postava letava 3/5 cm i kontraletvi 5/5 cm na daščanu oplatu sa hidroizolacijom, propisno suhe i obavezno premazane fungicidnim premazom, na razmaku potrebnom za postavu glinenog crijepa.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</si>
</sst>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kn&quot;"/>
    <numFmt numFmtId="165" formatCode="#,##0.00;[Red]#,##0.00"/>
  </numFmts>
  <fonts count="18" x14ac:knownFonts="1">
    <font>
      <sz val="10"/>
      <name val="Arial"/>
      <charset val="238"/>
    </font>
    <font>
      <sz val="11"/>
      <name val="Arial Narrow"/>
      <family val="2"/>
      <charset val="238"/>
    </font>
    <font>
      <b/>
      <sz val="11"/>
      <name val="Arial Narrow"/>
      <family val="2"/>
      <charset val="238"/>
    </font>
    <font>
      <sz val="11"/>
      <color indexed="10"/>
      <name val="Arial Narrow"/>
      <family val="2"/>
      <charset val="238"/>
    </font>
    <font>
      <b/>
      <sz val="11"/>
      <color indexed="10"/>
      <name val="Arial Narrow"/>
      <family val="2"/>
      <charset val="238"/>
    </font>
    <font>
      <sz val="12"/>
      <name val="Arial Narrow"/>
      <family val="2"/>
      <charset val="238"/>
    </font>
    <font>
      <b/>
      <sz val="12"/>
      <name val="Arial Narrow"/>
      <family val="2"/>
      <charset val="238"/>
    </font>
    <font>
      <b/>
      <sz val="12"/>
      <color indexed="10"/>
      <name val="Arial Narrow"/>
      <family val="2"/>
      <charset val="238"/>
    </font>
    <font>
      <sz val="8"/>
      <name val="Arial"/>
      <family val="2"/>
      <charset val="238"/>
    </font>
    <font>
      <sz val="10"/>
      <name val="Arial Narrow"/>
      <family val="2"/>
      <charset val="238"/>
    </font>
    <font>
      <b/>
      <sz val="10"/>
      <name val="Arial Narrow"/>
      <family val="2"/>
      <charset val="238"/>
    </font>
    <font>
      <sz val="10"/>
      <name val="Arial CE"/>
      <family val="2"/>
      <charset val="238"/>
    </font>
    <font>
      <sz val="10"/>
      <name val="Arial"/>
      <family val="2"/>
      <charset val="238"/>
    </font>
    <font>
      <sz val="12"/>
      <name val="Arial CE"/>
      <charset val="238"/>
    </font>
    <font>
      <sz val="13"/>
      <name val="Arial"/>
      <family val="2"/>
      <charset val="238"/>
    </font>
    <font>
      <vertAlign val="superscript"/>
      <sz val="10"/>
      <name val="Arial Narrow"/>
      <family val="2"/>
      <charset val="238"/>
    </font>
    <font>
      <b/>
      <sz val="12"/>
      <name val="Arial"/>
      <family val="2"/>
      <charset val="238"/>
    </font>
    <font>
      <b/>
      <sz val="14"/>
      <name val="Arial Narrow"/>
      <family val="2"/>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s>
  <cellStyleXfs count="4">
    <xf numFmtId="0" fontId="0" fillId="0" borderId="0"/>
    <xf numFmtId="0" fontId="11" fillId="0" borderId="0">
      <alignment horizontal="justify" vertical="top"/>
    </xf>
    <xf numFmtId="0" fontId="12" fillId="0" borderId="0"/>
    <xf numFmtId="0" fontId="13" fillId="0" borderId="0"/>
  </cellStyleXfs>
  <cellXfs count="106">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Alignment="1"/>
    <xf numFmtId="4" fontId="1" fillId="0" borderId="0" xfId="0" applyNumberFormat="1" applyFont="1" applyBorder="1" applyAlignment="1">
      <alignment horizontal="center" vertical="center"/>
    </xf>
    <xf numFmtId="0" fontId="1" fillId="0" borderId="0" xfId="0" applyFont="1" applyAlignment="1">
      <alignment horizontal="left" vertical="top"/>
    </xf>
    <xf numFmtId="0" fontId="2" fillId="0" borderId="0" xfId="0" applyFont="1" applyBorder="1" applyAlignment="1">
      <alignment horizontal="justify" vertical="center"/>
    </xf>
    <xf numFmtId="0" fontId="1" fillId="0" borderId="0" xfId="0" applyFont="1" applyBorder="1" applyAlignment="1">
      <alignment horizontal="center" vertical="center"/>
    </xf>
    <xf numFmtId="0" fontId="1" fillId="0" borderId="0" xfId="0" applyNumberFormat="1" applyFont="1" applyBorder="1" applyAlignment="1">
      <alignment horizontal="right" vertical="center" wrapText="1" indent="1"/>
    </xf>
    <xf numFmtId="164" fontId="1" fillId="0" borderId="0" xfId="0" applyNumberFormat="1" applyFont="1" applyBorder="1" applyAlignment="1">
      <alignment horizontal="center" vertical="center"/>
    </xf>
    <xf numFmtId="164" fontId="1" fillId="0" borderId="0" xfId="0" applyNumberFormat="1" applyFont="1" applyBorder="1" applyAlignment="1">
      <alignment horizontal="center" vertical="center" wrapText="1"/>
    </xf>
    <xf numFmtId="0" fontId="2" fillId="0" borderId="0" xfId="0" applyFont="1" applyBorder="1" applyAlignment="1">
      <alignment horizontal="justify" vertical="top" wrapText="1"/>
    </xf>
    <xf numFmtId="4" fontId="1" fillId="0" borderId="0" xfId="0" applyNumberFormat="1" applyFont="1" applyBorder="1" applyAlignment="1">
      <alignment horizontal="center" vertical="center" wrapText="1"/>
    </xf>
    <xf numFmtId="0" fontId="1" fillId="0" borderId="0" xfId="0" applyFont="1" applyBorder="1" applyAlignment="1">
      <alignment horizontal="left" vertical="top"/>
    </xf>
    <xf numFmtId="0" fontId="1" fillId="0" borderId="0" xfId="0" applyFont="1" applyBorder="1" applyAlignment="1">
      <alignment vertical="top"/>
    </xf>
    <xf numFmtId="2" fontId="2" fillId="0" borderId="0" xfId="0" applyNumberFormat="1" applyFont="1" applyAlignment="1">
      <alignment vertical="top" wrapText="1"/>
    </xf>
    <xf numFmtId="0" fontId="1" fillId="0" borderId="0" xfId="0" applyFont="1" applyAlignment="1">
      <alignment vertical="top"/>
    </xf>
    <xf numFmtId="4" fontId="1" fillId="0" borderId="0" xfId="0" applyNumberFormat="1" applyFont="1" applyBorder="1" applyAlignment="1">
      <alignment vertical="center"/>
    </xf>
    <xf numFmtId="4" fontId="1" fillId="0" borderId="4" xfId="0" applyNumberFormat="1" applyFont="1" applyBorder="1" applyAlignment="1">
      <alignment vertical="center"/>
    </xf>
    <xf numFmtId="164" fontId="2" fillId="0" borderId="4" xfId="0" applyNumberFormat="1" applyFont="1" applyBorder="1" applyAlignment="1">
      <alignment vertical="center"/>
    </xf>
    <xf numFmtId="0" fontId="1" fillId="0" borderId="0" xfId="0" applyFont="1" applyBorder="1" applyAlignment="1">
      <alignment vertical="top" wrapText="1"/>
    </xf>
    <xf numFmtId="4" fontId="3" fillId="0" borderId="0" xfId="0" applyNumberFormat="1" applyFont="1" applyBorder="1" applyAlignment="1">
      <alignment vertical="top"/>
    </xf>
    <xf numFmtId="164" fontId="2" fillId="0" borderId="0" xfId="0" applyNumberFormat="1" applyFont="1" applyBorder="1" applyAlignment="1">
      <alignment vertical="center"/>
    </xf>
    <xf numFmtId="2" fontId="2" fillId="0" borderId="0" xfId="0" applyNumberFormat="1" applyFont="1"/>
    <xf numFmtId="0" fontId="4" fillId="0" borderId="4" xfId="0" applyFont="1" applyBorder="1" applyAlignment="1">
      <alignment horizontal="left" vertical="center" indent="10"/>
    </xf>
    <xf numFmtId="2" fontId="6" fillId="0" borderId="0" xfId="0" applyNumberFormat="1" applyFont="1" applyAlignment="1">
      <alignment vertical="top"/>
    </xf>
    <xf numFmtId="0" fontId="3" fillId="0" borderId="0" xfId="0" applyFont="1" applyAlignment="1">
      <alignment horizontal="left" vertical="top"/>
    </xf>
    <xf numFmtId="0" fontId="2" fillId="0" borderId="0" xfId="0" applyFont="1" applyAlignment="1">
      <alignment horizontal="right" vertical="top"/>
    </xf>
    <xf numFmtId="4" fontId="5" fillId="0" borderId="0" xfId="0" applyNumberFormat="1" applyFont="1" applyBorder="1" applyAlignment="1">
      <alignment vertical="center"/>
    </xf>
    <xf numFmtId="164" fontId="6" fillId="0" borderId="0" xfId="0" applyNumberFormat="1" applyFont="1" applyBorder="1" applyAlignment="1">
      <alignment vertical="center"/>
    </xf>
    <xf numFmtId="0" fontId="6" fillId="0" borderId="0" xfId="0" applyFont="1" applyBorder="1" applyAlignment="1">
      <alignment horizontal="right" vertical="center"/>
    </xf>
    <xf numFmtId="0" fontId="7" fillId="0" borderId="0" xfId="0" applyFont="1" applyBorder="1" applyAlignment="1">
      <alignment horizontal="right" vertical="center"/>
    </xf>
    <xf numFmtId="2" fontId="4" fillId="0" borderId="0" xfId="0" applyNumberFormat="1" applyFont="1" applyBorder="1"/>
    <xf numFmtId="0" fontId="4" fillId="0" borderId="0" xfId="0" applyFont="1" applyBorder="1" applyAlignment="1">
      <alignment horizontal="right" vertical="center"/>
    </xf>
    <xf numFmtId="0" fontId="4" fillId="0" borderId="0" xfId="0" applyFont="1" applyBorder="1" applyAlignment="1">
      <alignment horizontal="right" vertical="center" indent="1"/>
    </xf>
    <xf numFmtId="164" fontId="4" fillId="0" borderId="0" xfId="0" applyNumberFormat="1" applyFont="1" applyBorder="1" applyAlignment="1">
      <alignment horizontal="right" vertical="center"/>
    </xf>
    <xf numFmtId="0" fontId="2" fillId="0" borderId="1" xfId="0" applyFont="1" applyBorder="1" applyAlignment="1">
      <alignment horizontal="justify" vertical="top"/>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NumberFormat="1" applyFont="1" applyBorder="1" applyAlignment="1">
      <alignment horizontal="center" vertical="top" wrapText="1"/>
    </xf>
    <xf numFmtId="164" fontId="1" fillId="0" borderId="1" xfId="0" applyNumberFormat="1" applyFont="1" applyBorder="1" applyAlignment="1">
      <alignment horizontal="center" vertical="top" wrapText="1"/>
    </xf>
    <xf numFmtId="165" fontId="9" fillId="0" borderId="0" xfId="0" applyNumberFormat="1" applyFont="1" applyAlignment="1">
      <alignment horizontal="center" vertical="top"/>
    </xf>
    <xf numFmtId="0" fontId="14" fillId="0" borderId="0" xfId="0" applyFont="1"/>
    <xf numFmtId="0" fontId="9" fillId="0" borderId="0" xfId="0" applyFont="1" applyBorder="1" applyAlignment="1">
      <alignment horizontal="left" vertical="top"/>
    </xf>
    <xf numFmtId="0" fontId="9" fillId="0" borderId="0" xfId="0" applyFont="1" applyAlignment="1">
      <alignment horizontal="left" vertical="top"/>
    </xf>
    <xf numFmtId="0" fontId="9" fillId="0" borderId="0" xfId="0" applyFont="1" applyBorder="1" applyAlignment="1">
      <alignment horizontal="left" vertical="center"/>
    </xf>
    <xf numFmtId="0" fontId="9" fillId="0" borderId="0" xfId="0" applyFont="1" applyAlignment="1">
      <alignment vertical="top"/>
    </xf>
    <xf numFmtId="2" fontId="10" fillId="0" borderId="0" xfId="0" applyNumberFormat="1" applyFont="1" applyAlignment="1">
      <alignment vertical="top"/>
    </xf>
    <xf numFmtId="0" fontId="9" fillId="0" borderId="0" xfId="0" applyFont="1" applyAlignment="1">
      <alignment horizontal="center" vertical="top"/>
    </xf>
    <xf numFmtId="0" fontId="9" fillId="0" borderId="0" xfId="0" applyNumberFormat="1" applyFont="1" applyAlignment="1">
      <alignment horizontal="right" vertical="top" indent="1"/>
    </xf>
    <xf numFmtId="4" fontId="9" fillId="0" borderId="0" xfId="0" applyNumberFormat="1" applyFont="1" applyAlignment="1">
      <alignment vertical="top"/>
    </xf>
    <xf numFmtId="4" fontId="9" fillId="0" borderId="0" xfId="0" applyNumberFormat="1" applyFont="1" applyBorder="1" applyAlignment="1">
      <alignment vertical="top"/>
    </xf>
    <xf numFmtId="164" fontId="9" fillId="0" borderId="0" xfId="0" applyNumberFormat="1" applyFont="1" applyAlignment="1">
      <alignment vertical="top"/>
    </xf>
    <xf numFmtId="0" fontId="10" fillId="0" borderId="0" xfId="0" applyFont="1" applyAlignment="1">
      <alignment vertical="top"/>
    </xf>
    <xf numFmtId="4" fontId="9" fillId="0" borderId="0" xfId="0" applyNumberFormat="1" applyFont="1" applyBorder="1" applyAlignment="1">
      <alignment horizontal="center" vertical="top"/>
    </xf>
    <xf numFmtId="4" fontId="9" fillId="0" borderId="0" xfId="0" applyNumberFormat="1" applyFont="1" applyBorder="1" applyAlignment="1">
      <alignment horizontal="right" vertical="center" indent="1"/>
    </xf>
    <xf numFmtId="2" fontId="10" fillId="0" borderId="0" xfId="0" applyNumberFormat="1" applyFont="1" applyAlignment="1">
      <alignment vertical="top" wrapText="1"/>
    </xf>
    <xf numFmtId="0" fontId="9" fillId="0" borderId="0" xfId="0" applyFont="1" applyBorder="1" applyAlignment="1">
      <alignment horizontal="center" vertical="top" wrapText="1"/>
    </xf>
    <xf numFmtId="0" fontId="9" fillId="0" borderId="0" xfId="0" applyNumberFormat="1" applyFont="1" applyBorder="1" applyAlignment="1">
      <alignment horizontal="right" vertical="center" wrapText="1" indent="1"/>
    </xf>
    <xf numFmtId="4" fontId="9" fillId="0" borderId="0" xfId="0" applyNumberFormat="1" applyFont="1" applyBorder="1" applyAlignment="1">
      <alignment vertical="top" wrapText="1"/>
    </xf>
    <xf numFmtId="164" fontId="9" fillId="0" borderId="0" xfId="0" applyNumberFormat="1" applyFont="1" applyBorder="1" applyAlignment="1">
      <alignment vertical="top" wrapText="1"/>
    </xf>
    <xf numFmtId="0" fontId="9" fillId="0" borderId="0" xfId="0" applyNumberFormat="1" applyFont="1" applyAlignment="1" applyProtection="1">
      <alignment horizontal="right" vertical="top" indent="1"/>
      <protection hidden="1"/>
    </xf>
    <xf numFmtId="164" fontId="9" fillId="0" borderId="0" xfId="0" applyNumberFormat="1" applyFont="1" applyAlignment="1" applyProtection="1">
      <alignment vertical="top"/>
      <protection hidden="1"/>
    </xf>
    <xf numFmtId="4" fontId="9" fillId="0" borderId="0" xfId="0" applyNumberFormat="1" applyFont="1" applyBorder="1" applyAlignment="1">
      <alignment horizontal="center" vertical="center"/>
    </xf>
    <xf numFmtId="4" fontId="9" fillId="0" borderId="0" xfId="0" applyNumberFormat="1" applyFont="1" applyBorder="1" applyAlignment="1">
      <alignment vertical="center"/>
    </xf>
    <xf numFmtId="0" fontId="9" fillId="0" borderId="0" xfId="0" applyNumberFormat="1" applyFont="1" applyBorder="1" applyAlignment="1" applyProtection="1">
      <alignment horizontal="right" vertical="center" wrapText="1" indent="1"/>
      <protection hidden="1"/>
    </xf>
    <xf numFmtId="164" fontId="9" fillId="0" borderId="0" xfId="0" applyNumberFormat="1" applyFont="1" applyBorder="1" applyAlignment="1" applyProtection="1">
      <alignment vertical="top" wrapText="1"/>
      <protection hidden="1"/>
    </xf>
    <xf numFmtId="4" fontId="9" fillId="0" borderId="0" xfId="0" applyNumberFormat="1" applyFont="1" applyAlignment="1">
      <alignment vertical="top" wrapText="1"/>
    </xf>
    <xf numFmtId="0" fontId="9" fillId="0" borderId="0" xfId="0" applyFont="1" applyBorder="1" applyAlignment="1">
      <alignment vertical="top"/>
    </xf>
    <xf numFmtId="0" fontId="2" fillId="0" borderId="4" xfId="0" applyFont="1" applyBorder="1" applyAlignment="1">
      <alignment horizontal="left" vertical="center" indent="10"/>
    </xf>
    <xf numFmtId="0" fontId="12" fillId="0" borderId="0" xfId="0" applyFont="1"/>
    <xf numFmtId="0" fontId="16" fillId="0" borderId="0" xfId="0" applyFont="1"/>
    <xf numFmtId="0" fontId="12" fillId="0" borderId="0" xfId="0" applyFont="1" applyAlignment="1">
      <alignment horizontal="justify"/>
    </xf>
    <xf numFmtId="49" fontId="10" fillId="0" borderId="0" xfId="0" applyNumberFormat="1" applyFont="1" applyAlignment="1">
      <alignment vertical="top"/>
    </xf>
    <xf numFmtId="164" fontId="6" fillId="0" borderId="5" xfId="0" applyNumberFormat="1" applyFont="1" applyBorder="1" applyAlignment="1">
      <alignment vertical="center"/>
    </xf>
    <xf numFmtId="2" fontId="9" fillId="0" borderId="0" xfId="0" applyNumberFormat="1" applyFont="1" applyBorder="1" applyAlignment="1" applyProtection="1">
      <alignment horizontal="right" vertical="center" wrapText="1" indent="1"/>
      <protection hidden="1"/>
    </xf>
    <xf numFmtId="4" fontId="2" fillId="0" borderId="4" xfId="0" applyNumberFormat="1" applyFont="1" applyBorder="1" applyAlignment="1">
      <alignment horizontal="left" vertical="top"/>
    </xf>
    <xf numFmtId="164" fontId="9" fillId="0" borderId="0" xfId="0" applyNumberFormat="1" applyFont="1" applyBorder="1" applyAlignment="1">
      <alignment vertical="center"/>
    </xf>
    <xf numFmtId="4" fontId="0" fillId="0" borderId="0" xfId="0" applyNumberFormat="1"/>
    <xf numFmtId="4" fontId="9" fillId="0" borderId="0" xfId="0" applyNumberFormat="1" applyFont="1"/>
    <xf numFmtId="0" fontId="9" fillId="0" borderId="0" xfId="0" applyFont="1" applyAlignment="1">
      <alignment horizontal="left" vertical="top" wrapText="1"/>
    </xf>
    <xf numFmtId="4" fontId="2" fillId="0" borderId="0" xfId="0" applyNumberFormat="1" applyFont="1" applyBorder="1" applyAlignment="1">
      <alignment horizontal="left" vertical="top"/>
    </xf>
    <xf numFmtId="0" fontId="2" fillId="0" borderId="0" xfId="0" applyFont="1" applyBorder="1" applyAlignment="1">
      <alignment horizontal="left" vertical="center" indent="10"/>
    </xf>
    <xf numFmtId="0" fontId="4" fillId="0" borderId="0" xfId="0" applyFont="1" applyBorder="1" applyAlignment="1">
      <alignment horizontal="left" vertical="center" indent="10"/>
    </xf>
    <xf numFmtId="0" fontId="17" fillId="0" borderId="0" xfId="0" applyFont="1" applyBorder="1" applyAlignment="1">
      <alignment horizontal="left" vertical="center"/>
    </xf>
    <xf numFmtId="164" fontId="2" fillId="0" borderId="5" xfId="0" applyNumberFormat="1" applyFont="1" applyBorder="1" applyAlignment="1">
      <alignment vertical="center"/>
    </xf>
    <xf numFmtId="0" fontId="9" fillId="0" borderId="0" xfId="0" applyFont="1" applyBorder="1" applyAlignment="1">
      <alignment horizontal="left" vertical="top" wrapText="1"/>
    </xf>
    <xf numFmtId="0" fontId="9" fillId="0" borderId="0" xfId="0" applyNumberFormat="1" applyFont="1" applyAlignment="1">
      <alignment horizontal="left" vertical="top" wrapText="1"/>
    </xf>
    <xf numFmtId="0" fontId="9" fillId="0" borderId="0" xfId="0" applyFont="1" applyAlignment="1">
      <alignment horizontal="justify" vertical="top"/>
    </xf>
    <xf numFmtId="0" fontId="9" fillId="0" borderId="0" xfId="0" applyFont="1"/>
    <xf numFmtId="164" fontId="9" fillId="0" borderId="0" xfId="0" applyNumberFormat="1" applyFont="1" applyBorder="1" applyAlignment="1">
      <alignment horizontal="right" vertical="center"/>
    </xf>
    <xf numFmtId="4" fontId="9" fillId="0" borderId="0" xfId="0" applyNumberFormat="1" applyFont="1" applyBorder="1" applyAlignment="1">
      <alignment horizontal="right" vertical="center"/>
    </xf>
    <xf numFmtId="4" fontId="9" fillId="0" borderId="0" xfId="0" applyNumberFormat="1" applyFont="1" applyBorder="1" applyAlignment="1">
      <alignment horizontal="right" vertical="center" wrapText="1"/>
    </xf>
    <xf numFmtId="164" fontId="9" fillId="0" borderId="0" xfId="0" applyNumberFormat="1" applyFont="1" applyBorder="1" applyAlignment="1" applyProtection="1">
      <alignment horizontal="right" vertical="center" wrapText="1"/>
      <protection hidden="1"/>
    </xf>
    <xf numFmtId="4" fontId="9" fillId="0" borderId="0" xfId="0" applyNumberFormat="1" applyFont="1" applyAlignment="1">
      <alignment horizontal="right" vertical="center"/>
    </xf>
    <xf numFmtId="0" fontId="0" fillId="0" borderId="0" xfId="0" applyAlignment="1">
      <alignment horizontal="right" vertical="center"/>
    </xf>
    <xf numFmtId="0" fontId="9" fillId="0" borderId="0" xfId="0" applyFont="1" applyAlignment="1">
      <alignment vertical="top" wrapText="1"/>
    </xf>
    <xf numFmtId="4" fontId="9" fillId="0" borderId="0" xfId="0" applyNumberFormat="1" applyFont="1" applyBorder="1" applyAlignment="1">
      <alignment horizontal="center"/>
    </xf>
    <xf numFmtId="2" fontId="9" fillId="0" borderId="0" xfId="0" applyNumberFormat="1" applyFont="1" applyBorder="1" applyAlignment="1" applyProtection="1">
      <alignment horizontal="center" wrapText="1"/>
      <protection hidden="1"/>
    </xf>
    <xf numFmtId="0" fontId="9" fillId="0" borderId="0" xfId="0" applyFont="1" applyBorder="1" applyAlignment="1">
      <alignment horizontal="left" vertical="center" wrapText="1"/>
    </xf>
    <xf numFmtId="4" fontId="9" fillId="0" borderId="0" xfId="0" applyNumberFormat="1" applyFont="1" applyBorder="1" applyAlignment="1">
      <alignment horizontal="center" vertical="center" wrapText="1"/>
    </xf>
    <xf numFmtId="4" fontId="9" fillId="0" borderId="0" xfId="0" applyNumberFormat="1" applyFont="1" applyBorder="1" applyAlignment="1">
      <alignment horizontal="center" wrapText="1"/>
    </xf>
    <xf numFmtId="4" fontId="9" fillId="0" borderId="0" xfId="0" applyNumberFormat="1" applyFont="1" applyAlignment="1">
      <alignment horizontal="right"/>
    </xf>
    <xf numFmtId="4" fontId="9" fillId="0" borderId="0" xfId="0" applyNumberFormat="1" applyFont="1" applyBorder="1" applyAlignment="1">
      <alignment horizontal="center" vertical="top" wrapText="1"/>
    </xf>
    <xf numFmtId="4" fontId="1" fillId="0" borderId="2" xfId="0" applyNumberFormat="1" applyFont="1" applyBorder="1" applyAlignment="1">
      <alignment horizontal="center" vertical="top"/>
    </xf>
    <xf numFmtId="4" fontId="1" fillId="0" borderId="3" xfId="0" applyNumberFormat="1" applyFont="1" applyBorder="1" applyAlignment="1">
      <alignment horizontal="center" vertical="top"/>
    </xf>
  </cellXfs>
  <cellStyles count="4">
    <cellStyle name="Excel Built-in Normal" xfId="2"/>
    <cellStyle name="Normal_Sokolgradska-02-TR" xfId="3"/>
    <cellStyle name="Normalno" xfId="0" builtinId="0"/>
    <cellStyle name="teks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7"/>
  <sheetViews>
    <sheetView showZeros="0" tabSelected="1" showWhiteSpace="0" view="pageBreakPreview" zoomScale="130" zoomScaleNormal="100" zoomScaleSheetLayoutView="130" zoomScalePageLayoutView="115" workbookViewId="0">
      <selection activeCell="D52" sqref="D52"/>
    </sheetView>
  </sheetViews>
  <sheetFormatPr defaultRowHeight="12.75" x14ac:dyDescent="0.2"/>
  <cols>
    <col min="1" max="1" width="6.7109375" customWidth="1"/>
    <col min="2" max="2" width="49.5703125" customWidth="1"/>
    <col min="3" max="3" width="7.5703125" customWidth="1"/>
    <col min="4" max="4" width="10.5703125" bestFit="1" customWidth="1"/>
    <col min="5" max="5" width="10.140625" bestFit="1" customWidth="1"/>
    <col min="6" max="6" width="2.28515625" customWidth="1"/>
    <col min="7" max="7" width="15" bestFit="1" customWidth="1"/>
    <col min="8" max="9" width="15.140625" customWidth="1"/>
  </cols>
  <sheetData>
    <row r="2" spans="1:9" ht="15.75" customHeight="1" x14ac:dyDescent="0.2">
      <c r="A2" s="36" t="s">
        <v>0</v>
      </c>
      <c r="B2" s="37" t="s">
        <v>1</v>
      </c>
      <c r="C2" s="38" t="s">
        <v>2</v>
      </c>
      <c r="D2" s="39" t="s">
        <v>3</v>
      </c>
      <c r="E2" s="104" t="s">
        <v>4</v>
      </c>
      <c r="F2" s="105"/>
      <c r="G2" s="40" t="s">
        <v>5</v>
      </c>
      <c r="H2" s="16"/>
    </row>
    <row r="3" spans="1:9" ht="16.5" x14ac:dyDescent="0.3">
      <c r="A3" s="6"/>
      <c r="B3" s="7" t="s">
        <v>47</v>
      </c>
      <c r="C3" s="2"/>
      <c r="D3" s="8"/>
      <c r="E3" s="9"/>
      <c r="F3" s="4"/>
      <c r="G3" s="10"/>
      <c r="H3" s="3"/>
    </row>
    <row r="4" spans="1:9" ht="16.5" x14ac:dyDescent="0.3">
      <c r="A4" s="11"/>
      <c r="C4" s="2"/>
      <c r="D4" s="8"/>
      <c r="E4" s="12"/>
      <c r="F4" s="12"/>
      <c r="G4" s="10"/>
      <c r="H4" s="1"/>
    </row>
    <row r="5" spans="1:9" ht="18" x14ac:dyDescent="0.3">
      <c r="A5" s="11"/>
      <c r="B5" s="84" t="s">
        <v>16</v>
      </c>
      <c r="C5" s="2"/>
      <c r="D5" s="8"/>
      <c r="E5" s="12"/>
      <c r="F5" s="12"/>
      <c r="G5" s="10"/>
      <c r="H5" s="1"/>
    </row>
    <row r="6" spans="1:9" ht="16.5" x14ac:dyDescent="0.2">
      <c r="A6" s="47"/>
      <c r="B6" s="53"/>
      <c r="C6" s="48"/>
      <c r="D6" s="49"/>
      <c r="E6" s="50"/>
      <c r="F6" s="51"/>
      <c r="G6" s="52"/>
      <c r="H6" s="14"/>
    </row>
    <row r="7" spans="1:9" ht="82.5" customHeight="1" x14ac:dyDescent="0.2">
      <c r="A7" s="73"/>
      <c r="B7" s="80" t="s">
        <v>50</v>
      </c>
      <c r="C7" s="48"/>
      <c r="D7" s="49"/>
      <c r="E7" s="50"/>
      <c r="F7" s="51"/>
      <c r="G7" s="52"/>
      <c r="H7" s="14"/>
    </row>
    <row r="8" spans="1:9" ht="42.75" customHeight="1" x14ac:dyDescent="0.2">
      <c r="A8" s="73" t="s">
        <v>11</v>
      </c>
      <c r="B8" s="80" t="s">
        <v>55</v>
      </c>
      <c r="C8" s="48"/>
      <c r="D8" s="49"/>
      <c r="E8" s="50"/>
      <c r="F8" s="51"/>
      <c r="G8" s="52"/>
      <c r="H8" s="14"/>
    </row>
    <row r="9" spans="1:9" ht="16.5" x14ac:dyDescent="0.2">
      <c r="A9" s="47"/>
      <c r="B9" s="43" t="s">
        <v>14</v>
      </c>
      <c r="C9" s="54" t="s">
        <v>12</v>
      </c>
      <c r="D9" s="55">
        <v>480</v>
      </c>
      <c r="E9" s="90"/>
      <c r="F9" s="91"/>
      <c r="G9" s="90">
        <f>E9*D9</f>
        <v>0</v>
      </c>
      <c r="H9" s="14"/>
    </row>
    <row r="10" spans="1:9" ht="16.5" x14ac:dyDescent="0.25">
      <c r="A10" s="56"/>
      <c r="B10" s="44"/>
      <c r="C10" s="57"/>
      <c r="D10" s="58"/>
      <c r="E10" s="59"/>
      <c r="F10" s="59"/>
      <c r="G10" s="60"/>
      <c r="H10" s="14"/>
      <c r="I10" s="42"/>
    </row>
    <row r="11" spans="1:9" ht="46.5" customHeight="1" x14ac:dyDescent="0.25">
      <c r="A11" s="73" t="s">
        <v>13</v>
      </c>
      <c r="B11" s="80" t="s">
        <v>52</v>
      </c>
      <c r="C11" s="57"/>
      <c r="D11" s="65"/>
      <c r="E11" s="59"/>
      <c r="F11" s="59"/>
      <c r="G11" s="66"/>
      <c r="H11" s="14"/>
      <c r="I11" s="42"/>
    </row>
    <row r="12" spans="1:9" ht="15" customHeight="1" x14ac:dyDescent="0.25">
      <c r="A12" s="73"/>
      <c r="B12" s="43"/>
      <c r="C12" s="57" t="s">
        <v>26</v>
      </c>
      <c r="D12" s="75">
        <v>1</v>
      </c>
      <c r="E12" s="59"/>
      <c r="F12" s="59"/>
      <c r="G12" s="66">
        <f>D12*E12</f>
        <v>0</v>
      </c>
      <c r="H12" s="14"/>
      <c r="I12" s="42"/>
    </row>
    <row r="13" spans="1:9" ht="15" customHeight="1" x14ac:dyDescent="0.25">
      <c r="A13" s="73"/>
      <c r="B13" s="43"/>
      <c r="C13" s="57"/>
      <c r="D13" s="75"/>
      <c r="E13" s="59"/>
      <c r="F13" s="59"/>
      <c r="G13" s="66"/>
      <c r="H13" s="14"/>
      <c r="I13" s="42"/>
    </row>
    <row r="14" spans="1:9" ht="57.75" customHeight="1" x14ac:dyDescent="0.25">
      <c r="A14" s="73" t="s">
        <v>28</v>
      </c>
      <c r="B14" s="80" t="s">
        <v>44</v>
      </c>
      <c r="C14" s="57"/>
      <c r="D14" s="65"/>
      <c r="E14" s="59"/>
      <c r="F14" s="59"/>
      <c r="G14" s="66"/>
      <c r="H14" s="14"/>
      <c r="I14" s="42"/>
    </row>
    <row r="15" spans="1:9" ht="15" customHeight="1" x14ac:dyDescent="0.25">
      <c r="A15" s="73"/>
      <c r="B15" s="43"/>
      <c r="C15" s="57" t="s">
        <v>6</v>
      </c>
      <c r="D15" s="75">
        <v>5</v>
      </c>
      <c r="E15" s="92"/>
      <c r="F15" s="92"/>
      <c r="G15" s="93">
        <f>D15*E15</f>
        <v>0</v>
      </c>
      <c r="H15" s="14"/>
      <c r="I15" s="42"/>
    </row>
    <row r="16" spans="1:9" ht="15" customHeight="1" x14ac:dyDescent="0.25">
      <c r="A16" s="73"/>
      <c r="B16" s="43"/>
      <c r="C16" s="57"/>
      <c r="D16" s="75"/>
      <c r="E16" s="59"/>
      <c r="F16" s="59"/>
      <c r="G16" s="66"/>
      <c r="H16" s="14"/>
      <c r="I16" s="42"/>
    </row>
    <row r="17" spans="1:11" ht="133.5" customHeight="1" x14ac:dyDescent="0.25">
      <c r="A17" s="73" t="s">
        <v>29</v>
      </c>
      <c r="B17" s="80" t="s">
        <v>32</v>
      </c>
      <c r="C17" s="48"/>
      <c r="D17" s="61"/>
      <c r="E17" s="50"/>
      <c r="F17" s="51"/>
      <c r="G17" s="62"/>
      <c r="H17" s="14"/>
      <c r="I17" s="42"/>
    </row>
    <row r="18" spans="1:11" ht="16.5" x14ac:dyDescent="0.25">
      <c r="A18" s="47"/>
      <c r="B18" s="45"/>
      <c r="C18" s="63" t="s">
        <v>15</v>
      </c>
      <c r="D18" s="55">
        <v>1</v>
      </c>
      <c r="E18" s="77"/>
      <c r="F18" s="64"/>
      <c r="G18" s="90">
        <f>E18*D18</f>
        <v>0</v>
      </c>
      <c r="H18" s="14"/>
      <c r="I18" s="42"/>
    </row>
    <row r="19" spans="1:11" ht="16.5" x14ac:dyDescent="0.25">
      <c r="A19" s="47"/>
      <c r="B19" s="45"/>
      <c r="C19" s="63"/>
      <c r="D19" s="55"/>
      <c r="E19" s="77"/>
      <c r="F19" s="64"/>
      <c r="G19" s="90"/>
      <c r="H19" s="14"/>
      <c r="I19" s="42"/>
    </row>
    <row r="20" spans="1:11" ht="38.25" x14ac:dyDescent="0.25">
      <c r="A20" s="47" t="s">
        <v>48</v>
      </c>
      <c r="B20" s="99" t="s">
        <v>49</v>
      </c>
      <c r="C20" s="63"/>
      <c r="D20" s="55"/>
      <c r="E20" s="77"/>
      <c r="F20" s="64"/>
      <c r="G20" s="90"/>
      <c r="H20" s="14"/>
      <c r="I20" s="42"/>
    </row>
    <row r="21" spans="1:11" ht="16.5" x14ac:dyDescent="0.25">
      <c r="A21" s="47"/>
      <c r="B21" s="99"/>
      <c r="C21" s="54" t="s">
        <v>12</v>
      </c>
      <c r="D21" s="55">
        <v>50</v>
      </c>
      <c r="E21" s="90"/>
      <c r="F21" s="91"/>
      <c r="G21" s="90">
        <f>E21*D21</f>
        <v>0</v>
      </c>
      <c r="H21" s="14"/>
      <c r="I21" s="42"/>
    </row>
    <row r="22" spans="1:11" ht="17.25" thickBot="1" x14ac:dyDescent="0.3">
      <c r="A22" s="56"/>
      <c r="B22" s="46"/>
      <c r="C22" s="57"/>
      <c r="D22" s="65"/>
      <c r="E22" s="59"/>
      <c r="F22" s="59"/>
      <c r="G22" s="66"/>
      <c r="H22" s="21"/>
      <c r="I22" s="42"/>
    </row>
    <row r="23" spans="1:11" ht="17.25" thickBot="1" x14ac:dyDescent="0.25">
      <c r="A23" s="15"/>
      <c r="B23" s="76" t="s">
        <v>20</v>
      </c>
      <c r="C23" s="69"/>
      <c r="D23" s="24"/>
      <c r="E23" s="18"/>
      <c r="F23" s="18"/>
      <c r="G23" s="19">
        <f>G18+G12+G9+G15+G21</f>
        <v>0</v>
      </c>
      <c r="K23" s="72"/>
    </row>
    <row r="24" spans="1:11" ht="16.5" x14ac:dyDescent="0.2">
      <c r="A24" s="15"/>
      <c r="B24" s="81"/>
      <c r="C24" s="82"/>
      <c r="D24" s="83"/>
      <c r="E24" s="17"/>
      <c r="F24" s="17"/>
      <c r="G24" s="22"/>
      <c r="K24" s="72"/>
    </row>
    <row r="25" spans="1:11" ht="18" x14ac:dyDescent="0.2">
      <c r="A25" s="15"/>
      <c r="B25" s="84" t="s">
        <v>17</v>
      </c>
      <c r="C25" s="41"/>
      <c r="D25" s="75"/>
      <c r="E25" s="59"/>
      <c r="G25" s="79"/>
      <c r="K25" s="72"/>
    </row>
    <row r="26" spans="1:11" ht="16.5" x14ac:dyDescent="0.2">
      <c r="A26" s="15"/>
      <c r="B26" s="67"/>
      <c r="C26" s="41"/>
      <c r="D26" s="75"/>
      <c r="E26" s="59"/>
      <c r="G26" s="79"/>
      <c r="K26" s="72"/>
    </row>
    <row r="27" spans="1:11" ht="84.75" customHeight="1" x14ac:dyDescent="0.2">
      <c r="A27" s="73" t="s">
        <v>18</v>
      </c>
      <c r="B27" s="80" t="s">
        <v>45</v>
      </c>
      <c r="C27" s="54"/>
      <c r="D27" s="75"/>
      <c r="E27" s="59"/>
      <c r="G27" s="78"/>
      <c r="K27" s="72"/>
    </row>
    <row r="28" spans="1:11" ht="15" customHeight="1" x14ac:dyDescent="0.2">
      <c r="A28" s="73"/>
      <c r="B28" s="80"/>
      <c r="C28" s="54" t="s">
        <v>12</v>
      </c>
      <c r="D28" s="98">
        <v>480</v>
      </c>
      <c r="E28" s="100"/>
      <c r="G28" s="94">
        <f>E28*D28</f>
        <v>0</v>
      </c>
      <c r="K28" s="72"/>
    </row>
    <row r="29" spans="1:11" ht="15" customHeight="1" x14ac:dyDescent="0.2">
      <c r="A29" s="73"/>
      <c r="B29" s="80"/>
      <c r="C29" s="54"/>
      <c r="D29" s="75"/>
      <c r="E29" s="59"/>
      <c r="G29" s="79"/>
      <c r="K29" s="72"/>
    </row>
    <row r="30" spans="1:11" ht="47.25" customHeight="1" x14ac:dyDescent="0.2">
      <c r="A30" s="73" t="s">
        <v>19</v>
      </c>
      <c r="B30" s="80" t="s">
        <v>56</v>
      </c>
      <c r="C30" s="97" t="s">
        <v>12</v>
      </c>
      <c r="D30" s="98">
        <v>480</v>
      </c>
      <c r="E30" s="101"/>
      <c r="G30" s="102">
        <f>E30*D30</f>
        <v>0</v>
      </c>
      <c r="K30" s="72"/>
    </row>
    <row r="31" spans="1:11" ht="15" customHeight="1" x14ac:dyDescent="0.2">
      <c r="A31" s="73"/>
      <c r="B31" s="86"/>
      <c r="C31" s="54"/>
      <c r="D31" s="75"/>
      <c r="E31" s="92"/>
      <c r="G31" s="94"/>
      <c r="K31" s="72"/>
    </row>
    <row r="32" spans="1:11" ht="15" customHeight="1" x14ac:dyDescent="0.2">
      <c r="A32" s="73"/>
      <c r="B32" s="86"/>
      <c r="C32" s="54"/>
      <c r="D32" s="75"/>
      <c r="E32" s="92"/>
      <c r="G32" s="94"/>
      <c r="K32" s="72"/>
    </row>
    <row r="33" spans="1:11" ht="83.25" customHeight="1" x14ac:dyDescent="0.2">
      <c r="A33" s="73" t="s">
        <v>34</v>
      </c>
      <c r="B33" s="80" t="s">
        <v>35</v>
      </c>
      <c r="C33" s="54"/>
      <c r="D33" s="75"/>
      <c r="E33" s="59"/>
      <c r="G33" s="78"/>
      <c r="K33" s="72"/>
    </row>
    <row r="34" spans="1:11" ht="15" customHeight="1" x14ac:dyDescent="0.2">
      <c r="A34" s="73"/>
      <c r="B34" s="80"/>
      <c r="C34" s="54" t="s">
        <v>12</v>
      </c>
      <c r="D34" s="75">
        <v>480</v>
      </c>
      <c r="E34" s="103"/>
      <c r="G34" s="79">
        <f>E34*D34</f>
        <v>0</v>
      </c>
      <c r="K34" s="72"/>
    </row>
    <row r="35" spans="1:11" ht="15" customHeight="1" thickBot="1" x14ac:dyDescent="0.25">
      <c r="A35" s="73"/>
      <c r="B35" s="80"/>
      <c r="C35" s="54"/>
      <c r="D35" s="75"/>
      <c r="E35" s="59"/>
      <c r="G35" s="78"/>
      <c r="K35" s="72"/>
    </row>
    <row r="36" spans="1:11" ht="15" customHeight="1" thickBot="1" x14ac:dyDescent="0.25">
      <c r="A36" s="73"/>
      <c r="B36" s="76" t="s">
        <v>21</v>
      </c>
      <c r="C36" s="69"/>
      <c r="D36" s="24"/>
      <c r="E36" s="18"/>
      <c r="F36" s="18"/>
      <c r="G36" s="19">
        <f>G28+G34+G30</f>
        <v>0</v>
      </c>
      <c r="K36" s="72"/>
    </row>
    <row r="37" spans="1:11" ht="15" customHeight="1" x14ac:dyDescent="0.2">
      <c r="A37" s="73"/>
      <c r="B37" s="84"/>
      <c r="C37" s="54"/>
      <c r="D37" s="75"/>
      <c r="E37" s="59"/>
      <c r="G37" s="78"/>
      <c r="K37" s="72"/>
    </row>
    <row r="38" spans="1:11" ht="15" customHeight="1" x14ac:dyDescent="0.2">
      <c r="A38" s="73"/>
      <c r="B38" s="84" t="s">
        <v>22</v>
      </c>
      <c r="C38" s="54"/>
      <c r="D38" s="75"/>
      <c r="E38" s="59"/>
      <c r="G38" s="78"/>
      <c r="K38" s="72"/>
    </row>
    <row r="39" spans="1:11" ht="15" customHeight="1" x14ac:dyDescent="0.2">
      <c r="A39" s="73"/>
      <c r="B39" s="80"/>
      <c r="C39" s="54"/>
      <c r="D39" s="75"/>
      <c r="E39" s="59"/>
      <c r="G39" s="78"/>
      <c r="K39" s="72"/>
    </row>
    <row r="40" spans="1:11" ht="55.5" customHeight="1" x14ac:dyDescent="0.2">
      <c r="A40" s="73" t="s">
        <v>23</v>
      </c>
      <c r="B40" s="87" t="s">
        <v>46</v>
      </c>
      <c r="C40" s="54"/>
      <c r="D40" s="75"/>
      <c r="E40" s="59"/>
      <c r="G40" s="78"/>
      <c r="K40" s="72"/>
    </row>
    <row r="41" spans="1:11" ht="40.5" customHeight="1" x14ac:dyDescent="0.2">
      <c r="A41" s="73"/>
      <c r="B41" s="80" t="s">
        <v>33</v>
      </c>
      <c r="C41" s="54"/>
      <c r="D41" s="75"/>
      <c r="E41" s="59"/>
      <c r="G41" s="78"/>
      <c r="K41" s="72"/>
    </row>
    <row r="42" spans="1:11" ht="28.5" customHeight="1" x14ac:dyDescent="0.2">
      <c r="A42" s="73"/>
      <c r="B42" s="80" t="s">
        <v>27</v>
      </c>
      <c r="C42" s="54"/>
      <c r="D42" s="75"/>
      <c r="E42" s="59"/>
      <c r="G42" s="78"/>
      <c r="K42" s="72"/>
    </row>
    <row r="43" spans="1:11" ht="14.25" customHeight="1" x14ac:dyDescent="0.2">
      <c r="A43" s="73"/>
      <c r="B43" s="80"/>
      <c r="C43" s="54" t="s">
        <v>12</v>
      </c>
      <c r="D43" s="75">
        <v>480</v>
      </c>
      <c r="E43" s="92"/>
      <c r="F43" s="95"/>
      <c r="G43" s="94">
        <f>E43*D43</f>
        <v>0</v>
      </c>
      <c r="K43" s="72"/>
    </row>
    <row r="44" spans="1:11" ht="15" customHeight="1" x14ac:dyDescent="0.2">
      <c r="A44" s="73"/>
      <c r="B44" s="80"/>
      <c r="C44" s="54"/>
      <c r="D44" s="75"/>
      <c r="E44" s="59"/>
      <c r="G44" s="78"/>
      <c r="K44" s="72"/>
    </row>
    <row r="45" spans="1:11" ht="79.5" customHeight="1" x14ac:dyDescent="0.2">
      <c r="A45" s="73" t="s">
        <v>31</v>
      </c>
      <c r="B45" s="88" t="s">
        <v>30</v>
      </c>
      <c r="C45" s="54"/>
      <c r="D45" s="75"/>
      <c r="E45" s="59"/>
      <c r="F45" s="89"/>
      <c r="G45" s="79"/>
      <c r="K45" s="72"/>
    </row>
    <row r="46" spans="1:11" ht="15" customHeight="1" x14ac:dyDescent="0.2">
      <c r="A46" s="73"/>
      <c r="B46" s="80"/>
      <c r="C46" s="54" t="s">
        <v>26</v>
      </c>
      <c r="D46" s="75">
        <v>1</v>
      </c>
      <c r="E46" s="92"/>
      <c r="F46" s="95"/>
      <c r="G46" s="94">
        <f>E46*D46</f>
        <v>0</v>
      </c>
      <c r="K46" s="72"/>
    </row>
    <row r="47" spans="1:11" ht="15" customHeight="1" thickBot="1" x14ac:dyDescent="0.25">
      <c r="A47" s="73"/>
      <c r="B47" s="80"/>
      <c r="C47" s="54"/>
      <c r="D47" s="75"/>
      <c r="E47" s="59"/>
      <c r="G47" s="78"/>
      <c r="K47" s="72"/>
    </row>
    <row r="48" spans="1:11" ht="15" customHeight="1" thickBot="1" x14ac:dyDescent="0.25">
      <c r="A48" s="73"/>
      <c r="B48" s="76" t="s">
        <v>24</v>
      </c>
      <c r="C48" s="69"/>
      <c r="D48" s="24"/>
      <c r="E48" s="18"/>
      <c r="F48" s="18"/>
      <c r="G48" s="19">
        <f>G43+G46</f>
        <v>0</v>
      </c>
      <c r="K48" s="72"/>
    </row>
    <row r="49" spans="1:11" ht="15" customHeight="1" x14ac:dyDescent="0.2">
      <c r="A49" s="73"/>
      <c r="B49" s="81"/>
      <c r="C49" s="82"/>
      <c r="D49" s="83"/>
      <c r="E49" s="17"/>
      <c r="F49" s="17"/>
      <c r="G49" s="22"/>
      <c r="K49" s="72"/>
    </row>
    <row r="50" spans="1:11" ht="15" customHeight="1" x14ac:dyDescent="0.2">
      <c r="A50" s="15"/>
      <c r="B50" s="84" t="s">
        <v>36</v>
      </c>
      <c r="C50" s="41"/>
      <c r="D50" s="75"/>
      <c r="E50" s="59"/>
      <c r="G50" s="79"/>
      <c r="K50" s="72"/>
    </row>
    <row r="51" spans="1:11" ht="15" customHeight="1" x14ac:dyDescent="0.2">
      <c r="A51" s="15"/>
      <c r="B51" s="67"/>
      <c r="C51" s="41"/>
      <c r="D51" s="75"/>
      <c r="E51" s="59"/>
      <c r="G51" s="79"/>
      <c r="K51" s="72"/>
    </row>
    <row r="52" spans="1:11" ht="59.25" customHeight="1" x14ac:dyDescent="0.2">
      <c r="A52" s="73" t="s">
        <v>37</v>
      </c>
      <c r="B52" s="80" t="s">
        <v>38</v>
      </c>
      <c r="C52" s="54"/>
      <c r="D52" s="75"/>
      <c r="E52" s="59"/>
      <c r="G52" s="78"/>
      <c r="K52" s="72"/>
    </row>
    <row r="53" spans="1:11" ht="15" customHeight="1" x14ac:dyDescent="0.2">
      <c r="A53" s="73"/>
      <c r="B53" s="80"/>
      <c r="C53" s="54" t="s">
        <v>6</v>
      </c>
      <c r="D53" s="75">
        <v>2</v>
      </c>
      <c r="E53" s="59"/>
      <c r="G53" s="79">
        <f>E53*D53</f>
        <v>0</v>
      </c>
      <c r="K53" s="72"/>
    </row>
    <row r="54" spans="1:11" ht="15" customHeight="1" x14ac:dyDescent="0.2">
      <c r="A54" s="73"/>
      <c r="B54" s="80"/>
      <c r="C54" s="54"/>
      <c r="D54" s="75"/>
      <c r="E54" s="59"/>
      <c r="G54" s="79"/>
      <c r="K54" s="72"/>
    </row>
    <row r="55" spans="1:11" ht="46.5" customHeight="1" x14ac:dyDescent="0.2">
      <c r="A55" s="73" t="s">
        <v>41</v>
      </c>
      <c r="B55" s="80" t="s">
        <v>39</v>
      </c>
      <c r="C55" s="80"/>
      <c r="D55" s="80"/>
      <c r="E55" s="80"/>
      <c r="F55" s="80"/>
      <c r="G55" s="80"/>
      <c r="K55" s="72"/>
    </row>
    <row r="56" spans="1:11" ht="15" customHeight="1" x14ac:dyDescent="0.2">
      <c r="A56" s="73"/>
      <c r="B56" s="67"/>
      <c r="C56" s="57" t="s">
        <v>40</v>
      </c>
      <c r="D56" s="75">
        <v>72</v>
      </c>
      <c r="E56" s="59"/>
      <c r="G56" s="79">
        <f>E56*D56</f>
        <v>0</v>
      </c>
      <c r="K56" s="72"/>
    </row>
    <row r="57" spans="1:11" ht="35.25" customHeight="1" x14ac:dyDescent="0.2">
      <c r="A57" s="73" t="s">
        <v>42</v>
      </c>
      <c r="B57" s="96" t="s">
        <v>53</v>
      </c>
      <c r="C57" s="57"/>
      <c r="D57" s="75"/>
      <c r="E57" s="92"/>
      <c r="F57" s="95"/>
      <c r="G57" s="94"/>
      <c r="K57" s="72"/>
    </row>
    <row r="58" spans="1:11" ht="15" customHeight="1" x14ac:dyDescent="0.2">
      <c r="A58" s="73"/>
      <c r="B58" s="80"/>
      <c r="C58" s="54" t="s">
        <v>12</v>
      </c>
      <c r="D58" s="75">
        <v>50</v>
      </c>
      <c r="E58" s="92"/>
      <c r="F58" s="95"/>
      <c r="G58" s="94">
        <f>E58*D58</f>
        <v>0</v>
      </c>
      <c r="K58" s="72"/>
    </row>
    <row r="59" spans="1:11" ht="15" customHeight="1" x14ac:dyDescent="0.2">
      <c r="A59" s="73"/>
      <c r="B59" s="80"/>
      <c r="C59" s="54"/>
      <c r="D59" s="75"/>
      <c r="E59" s="92"/>
      <c r="F59" s="95"/>
      <c r="G59" s="94"/>
      <c r="K59" s="72"/>
    </row>
    <row r="60" spans="1:11" ht="45" customHeight="1" x14ac:dyDescent="0.2">
      <c r="A60" s="73" t="s">
        <v>51</v>
      </c>
      <c r="B60" s="96" t="s">
        <v>54</v>
      </c>
      <c r="C60" s="57"/>
      <c r="D60" s="75"/>
      <c r="E60" s="92"/>
      <c r="F60" s="95"/>
      <c r="G60" s="94"/>
      <c r="K60" s="72"/>
    </row>
    <row r="61" spans="1:11" ht="15" customHeight="1" x14ac:dyDescent="0.2">
      <c r="A61" s="73"/>
      <c r="B61" s="80"/>
      <c r="C61" s="57" t="s">
        <v>40</v>
      </c>
      <c r="D61" s="75">
        <v>20</v>
      </c>
      <c r="E61" s="92"/>
      <c r="F61" s="95"/>
      <c r="G61" s="94">
        <f>E61*D61</f>
        <v>0</v>
      </c>
      <c r="K61" s="72"/>
    </row>
    <row r="62" spans="1:11" ht="15" customHeight="1" thickBot="1" x14ac:dyDescent="0.25">
      <c r="A62" s="73"/>
      <c r="B62" s="80"/>
      <c r="C62" s="57"/>
      <c r="D62" s="75"/>
      <c r="E62" s="92"/>
      <c r="F62" s="95"/>
      <c r="G62" s="94"/>
      <c r="K62" s="72"/>
    </row>
    <row r="63" spans="1:11" ht="15" customHeight="1" thickBot="1" x14ac:dyDescent="0.25">
      <c r="A63" s="73"/>
      <c r="B63" s="76" t="s">
        <v>43</v>
      </c>
      <c r="C63" s="69"/>
      <c r="D63" s="24"/>
      <c r="E63" s="18"/>
      <c r="F63" s="18"/>
      <c r="G63" s="19">
        <f>G58+G56+G53+G61</f>
        <v>0</v>
      </c>
      <c r="K63" s="72"/>
    </row>
    <row r="64" spans="1:11" ht="15" customHeight="1" x14ac:dyDescent="0.2">
      <c r="A64" s="73"/>
      <c r="B64" s="80"/>
      <c r="C64" s="54"/>
      <c r="D64" s="75"/>
      <c r="E64" s="59"/>
      <c r="G64" s="78"/>
      <c r="K64" s="72"/>
    </row>
    <row r="65" spans="1:11" ht="15.75" x14ac:dyDescent="0.25">
      <c r="B65" s="71" t="s">
        <v>10</v>
      </c>
      <c r="K65" s="72"/>
    </row>
    <row r="66" spans="1:11" ht="13.5" thickBot="1" x14ac:dyDescent="0.25">
      <c r="K66" s="72"/>
    </row>
    <row r="67" spans="1:11" ht="17.25" thickBot="1" x14ac:dyDescent="0.25">
      <c r="A67" s="68"/>
      <c r="B67" s="76" t="s">
        <v>25</v>
      </c>
      <c r="C67" s="69"/>
      <c r="D67" s="24"/>
      <c r="E67" s="18"/>
      <c r="F67" s="18"/>
      <c r="G67" s="19">
        <f>G23</f>
        <v>0</v>
      </c>
      <c r="H67" s="70"/>
      <c r="K67" s="72"/>
    </row>
    <row r="68" spans="1:11" ht="17.25" thickBot="1" x14ac:dyDescent="0.35">
      <c r="A68" s="23"/>
      <c r="B68" s="76" t="s">
        <v>21</v>
      </c>
      <c r="C68" s="69"/>
      <c r="D68" s="24"/>
      <c r="E68" s="18"/>
      <c r="F68" s="18"/>
      <c r="G68" s="19">
        <f>G36</f>
        <v>0</v>
      </c>
      <c r="H68" s="20"/>
    </row>
    <row r="69" spans="1:11" ht="17.25" thickBot="1" x14ac:dyDescent="0.25">
      <c r="A69" s="25"/>
      <c r="B69" s="76" t="s">
        <v>24</v>
      </c>
      <c r="C69" s="69"/>
      <c r="D69" s="24"/>
      <c r="E69" s="18"/>
      <c r="F69" s="18"/>
      <c r="G69" s="19">
        <f>G48</f>
        <v>0</v>
      </c>
      <c r="H69" s="20"/>
    </row>
    <row r="70" spans="1:11" ht="17.25" thickBot="1" x14ac:dyDescent="0.25">
      <c r="A70" s="25"/>
      <c r="B70" s="76" t="s">
        <v>43</v>
      </c>
      <c r="C70" s="69"/>
      <c r="D70" s="24"/>
      <c r="E70" s="18"/>
      <c r="F70" s="18"/>
      <c r="G70" s="19">
        <f>G63</f>
        <v>0</v>
      </c>
      <c r="H70" s="20"/>
    </row>
    <row r="71" spans="1:11" ht="17.25" thickBot="1" x14ac:dyDescent="0.25">
      <c r="A71" s="25"/>
      <c r="B71" s="81"/>
      <c r="C71" s="82"/>
      <c r="D71" s="83"/>
      <c r="E71" s="17"/>
      <c r="F71" s="17"/>
      <c r="G71" s="85"/>
      <c r="H71" s="20"/>
    </row>
    <row r="72" spans="1:11" ht="17.25" thickBot="1" x14ac:dyDescent="0.25">
      <c r="A72" s="25"/>
      <c r="B72" s="13"/>
      <c r="C72" s="5"/>
      <c r="D72" s="26"/>
      <c r="E72" s="27" t="s">
        <v>7</v>
      </c>
      <c r="F72" s="28"/>
      <c r="G72" s="74">
        <f>SUM(G67:G69)</f>
        <v>0</v>
      </c>
    </row>
    <row r="73" spans="1:11" ht="15.75" x14ac:dyDescent="0.2">
      <c r="A73" s="25"/>
      <c r="B73" s="30"/>
      <c r="C73" s="30"/>
      <c r="D73" s="31"/>
      <c r="E73" s="30"/>
      <c r="F73" s="28"/>
      <c r="G73" s="29"/>
    </row>
    <row r="74" spans="1:11" ht="17.25" thickBot="1" x14ac:dyDescent="0.25">
      <c r="A74" s="25"/>
      <c r="B74" s="13"/>
      <c r="C74" s="30"/>
      <c r="D74" s="26"/>
      <c r="E74" s="27" t="s">
        <v>8</v>
      </c>
      <c r="F74" s="28"/>
      <c r="G74" s="74">
        <f>ROUND(G72*0.25,2)</f>
        <v>0</v>
      </c>
    </row>
    <row r="75" spans="1:11" ht="15.75" x14ac:dyDescent="0.2">
      <c r="A75" s="25"/>
      <c r="B75" s="30"/>
      <c r="C75" s="30"/>
      <c r="D75" s="31"/>
      <c r="E75" s="30"/>
      <c r="F75" s="28"/>
      <c r="G75" s="29"/>
    </row>
    <row r="76" spans="1:11" ht="17.25" thickBot="1" x14ac:dyDescent="0.35">
      <c r="A76" s="32"/>
      <c r="B76" s="13"/>
      <c r="C76" s="30"/>
      <c r="D76" s="26"/>
      <c r="E76" s="27" t="s">
        <v>9</v>
      </c>
      <c r="F76" s="28"/>
      <c r="G76" s="74">
        <f>SUM(G72:G74)</f>
        <v>0</v>
      </c>
    </row>
    <row r="77" spans="1:11" ht="16.5" x14ac:dyDescent="0.2">
      <c r="B77" s="33"/>
      <c r="C77" s="33"/>
      <c r="D77" s="34"/>
      <c r="E77" s="35"/>
      <c r="F77" s="17"/>
      <c r="G77" s="22"/>
    </row>
  </sheetData>
  <protectedRanges>
    <protectedRange sqref="E7:E10 E21" name="Raspon1"/>
    <protectedRange sqref="E18:E20" name="Raspon1_1"/>
  </protectedRanges>
  <mergeCells count="1">
    <mergeCell ref="E2:F2"/>
  </mergeCells>
  <phoneticPr fontId="8" type="noConversion"/>
  <pageMargins left="0.98425196850393704" right="0.19685039370078741" top="0.70866141732283472" bottom="0.35433070866141736" header="0.51181102362204722" footer="0.15748031496062992"/>
  <pageSetup paperSize="9" scale="85" firstPageNumber="20" orientation="portrait" useFirstPageNumber="1" r:id="rId1"/>
  <headerFooter alignWithMargins="0">
    <oddFooter>&amp;C&amp;8Troškovnik - PŠ Velika Mučna</oddFooter>
  </headerFooter>
  <rowBreaks count="2" manualBreakCount="2">
    <brk id="31" max="6" man="1"/>
    <brk id="5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Građevinski radovi</vt:lpstr>
      <vt:lpstr>'Građevinski radovi'!Ispis_naslova</vt:lpstr>
      <vt:lpstr>'Građevinski radovi'!Podrucje_ispisa</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dado</dc:creator>
  <cp:lastModifiedBy>DavorKaras</cp:lastModifiedBy>
  <cp:lastPrinted>2016-07-05T05:46:31Z</cp:lastPrinted>
  <dcterms:created xsi:type="dcterms:W3CDTF">2011-01-11T19:03:39Z</dcterms:created>
  <dcterms:modified xsi:type="dcterms:W3CDTF">2022-06-06T07:54:42Z</dcterms:modified>
</cp:coreProperties>
</file>